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<sst xmlns="http://schemas.openxmlformats.org/spreadsheetml/2006/main" count="61" uniqueCount="61">
  <si>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</si>
  <si>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FSM112</t>
  </si>
  <si>
    <t xml:space="preserve">m²</t>
  </si>
  <si>
    <t xml:space="preserve">Sistema ETICS Webertherm Mineral "WEBER" de aislamiento térmico por el exterior de fachadas.</t>
  </si>
  <si>
    <r>
      <rPr>
        <sz val="8.25"/>
        <color rgb="FF000000"/>
        <rFont val="Arial"/>
        <family val="2"/>
      </rPr>
      <t xml:space="preserve">Aislamiento térmico por el exterior de fachadas, con el sistema Webertherm Mineral "WEBER", con ETE 18/0165, compuesto por: dos capas del mismo espesor de mortero de cal, aislante térmico y acústico Webertherm Aislone "WEBER", de color amarillo, aplicado manualmente, de 60 mm de espesor total, armado con malla de fibra de vidrio antiálcalis, Webertherm Malla 200 "WEBER", de 7x6,5 mm de luz de malla, 195 g/m² de masa superficial y 0,65 mm de espesor; fijación mecánica de la malla de fibra de vidrio al soporte con espiga de polipropileno con clavo de plástico reforzado con fibra de vidrio, Webertherm Espiga H3 "WEBER"; capa de acabado de mortero monocapa de ligantes mixtos reforzado con fibras, Webertherm Clima "WEBER", aplicado manualmente, color blanco, gama Estándar, acabado raspado, sobre imprimación reguladora de la absorción, Weberprim TP05 "WEBER". Incluso perfiles de arranque "WEBER", de aluminio, perfiles para formación de goterones Webertherm CG "WEBER", de PVC con malla y perfiles de esquina "WEBER", de PVC con malla.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</si>
  <si>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</si>
  <si>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</si>
  <si>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</si>
  <si>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</si>
  <si>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</si>
  <si>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</si>
  <si>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</si>
  <si>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mt28maw200c</t>
  </si>
  <si>
    <t xml:space="preserve">m</t>
  </si>
  <si>
    <t xml:space="preserve">Perfil de arranque "WEBER", de aluminio, de 60 mm de anchura y 0,88 mm de espesor, con goterón, para nivelación y soporte de los paneles aislantes de los sistemas de aislamiento térmico por el exterior sobre la línea de zócalo; incluso kit de fijación para perfil.</t>
  </si>
  <si>
    <t xml:space="preserve">mt28maw010e</t>
  </si>
  <si>
    <t xml:space="preserve">kg</t>
  </si>
  <si>
    <t xml:space="preserve">Mortero de cal, aislante térmico y acústico Webertherm Aislone "WEBER", de color amarillo, compuesto por conglomerantes hidráulicos, cargas minerales, aligerantes, fibras de vidrio de alta dispersión y aditivos especiales, impermeable y transpirable, para aplicar con llana, CSI W1 T1, según UNE-EN 998-1, absorción de agua por capilaridad menor de 0,4 kg/m² min½ según UNE-EN 1015-18, conductividad térmica 0,042 W/(mK).</t>
  </si>
  <si>
    <t xml:space="preserve">mt16pew040b</t>
  </si>
  <si>
    <t xml:space="preserve">Ud</t>
  </si>
  <si>
    <t xml:space="preserve">Espiga de polipropileno con clavo de plástico reforzado con fibra de vidrio, Webertherm Espiga H3 "WEBER", de 95 mm de longitud, para fijación de paneles aislantes.</t>
  </si>
  <si>
    <t xml:space="preserve">mt28maw050j</t>
  </si>
  <si>
    <t xml:space="preserve">m²</t>
  </si>
  <si>
    <t xml:space="preserve">Malla de fibra de vidrio antiálcalis, Webertherm Malla 200 "WEBER", de 7x6,5 mm de luz de malla, 195 g/m² de masa superficial, 0,65 mm de espesor y de 0,11x50 m, para armar morteros.</t>
  </si>
  <si>
    <t xml:space="preserve">mt28maw250b</t>
  </si>
  <si>
    <t xml:space="preserve">m</t>
  </si>
  <si>
    <t xml:space="preserve">Perfil de PVC con malla de fibra de vidrio antiálcalis, Webertherm CG "WEBER", para formación de goterones.</t>
  </si>
  <si>
    <t xml:space="preserve">mt28maw230a</t>
  </si>
  <si>
    <t xml:space="preserve">m</t>
  </si>
  <si>
    <t xml:space="preserve">Perfil de esquina Webertherm "WEBER", de PVC, con malla incorporada de fibra de vidrio de 9 y 10 cm de anchura a cada lado del perfil, para refuerzo de cantos.</t>
  </si>
  <si>
    <t xml:space="preserve">mt28maw240b</t>
  </si>
  <si>
    <t xml:space="preserve">m</t>
  </si>
  <si>
    <t xml:space="preserve">Perfil de cierre lateral Webertherm "WEBER", de aluminio, de 60 mm de anchura.</t>
  </si>
  <si>
    <t xml:space="preserve">mt09moc005c</t>
  </si>
  <si>
    <t xml:space="preserve">kg</t>
  </si>
  <si>
    <t xml:space="preserve">Imprimación reguladora de la absorción, Weberprim TP05 "WEBER", para la fijación de soportes disgregables y mejorar la adherencia de los soportes absorbentes.</t>
  </si>
  <si>
    <t xml:space="preserve">mt28mpc010a</t>
  </si>
  <si>
    <t xml:space="preserve">kg</t>
  </si>
  <si>
    <t xml:space="preserve">Mortero monocapa de ligantes mixtos reforzado con fibras, Webertherm Clima "WEBER", color blanco, gama Estándar, acabado raspado, compuesto de cemento blanco, cal, fibras de vidrio de alta dispersión, áridos de granulometría compensada, aditivos orgánicos, pigmentos minerales y resinas hidrófugas redispersables, para aplicar con llana, tipo OC CSIII W2, según UNE-EN 998-1.</t>
  </si>
  <si>
    <t xml:space="preserve">Subtotal materiales:</t>
  </si>
  <si>
    <t xml:space="preserve">Mano de obra</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</si>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</sst>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1.06"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0.17</v>
      </c>
      <c r="H10" s="11"/>
      <c r="I10" s="12">
        <v>4.77</v>
      </c>
      <c r="J10" s="12">
        <f ca="1">ROUND(INDIRECT(ADDRESS(ROW()+(0), COLUMN()+(-3), 1))*INDIRECT(ADDRESS(ROW()+(0), COLUMN()+(-1), 1)), 2)</f>
        <v>0.81</v>
      </c>
    </row>
    <row r="11" spans="1:10" ht="55.50" thickBot="1" customHeight="1">
      <c r="A11" s="1" t="s">
        <v>15</v>
      </c>
      <c r="B11" s="1"/>
      <c r="C11" s="10" t="s">
        <v>16</v>
      </c>
      <c r="D11" s="10"/>
      <c r="E11" s="1" t="s">
        <v>17</v>
      </c>
      <c r="F11" s="1"/>
      <c r="G11" s="11">
        <v>9.6</v>
      </c>
      <c r="H11" s="11"/>
      <c r="I11" s="12">
        <v>4.34</v>
      </c>
      <c r="J11" s="12">
        <f ca="1">ROUND(INDIRECT(ADDRESS(ROW()+(0), COLUMN()+(-3), 1))*INDIRECT(ADDRESS(ROW()+(0), COLUMN()+(-1), 1)), 2)</f>
        <v>41.66</v>
      </c>
    </row>
    <row r="12" spans="1:10" ht="24.00" thickBot="1" customHeight="1">
      <c r="A12" s="1" t="s">
        <v>18</v>
      </c>
      <c r="B12" s="1"/>
      <c r="C12" s="10" t="s">
        <v>19</v>
      </c>
      <c r="D12" s="10"/>
      <c r="E12" s="1" t="s">
        <v>20</v>
      </c>
      <c r="F12" s="1"/>
      <c r="G12" s="11">
        <v>1</v>
      </c>
      <c r="H12" s="11"/>
      <c r="I12" s="12">
        <v>0.3</v>
      </c>
      <c r="J12" s="12">
        <f ca="1">ROUND(INDIRECT(ADDRESS(ROW()+(0), COLUMN()+(-3), 1))*INDIRECT(ADDRESS(ROW()+(0), COLUMN()+(-1), 1)), 2)</f>
        <v>0.3</v>
      </c>
    </row>
    <row r="13" spans="1:10" ht="34.50" thickBot="1" customHeight="1">
      <c r="A13" s="1" t="s">
        <v>21</v>
      </c>
      <c r="B13" s="1"/>
      <c r="C13" s="10" t="s">
        <v>22</v>
      </c>
      <c r="D13" s="10"/>
      <c r="E13" s="1" t="s">
        <v>23</v>
      </c>
      <c r="F13" s="1"/>
      <c r="G13" s="11">
        <v>1.1</v>
      </c>
      <c r="H13" s="11"/>
      <c r="I13" s="12">
        <v>1.93</v>
      </c>
      <c r="J13" s="12">
        <f ca="1">ROUND(INDIRECT(ADDRESS(ROW()+(0), COLUMN()+(-3), 1))*INDIRECT(ADDRESS(ROW()+(0), COLUMN()+(-1), 1)), 2)</f>
        <v>2.12</v>
      </c>
    </row>
    <row r="14" spans="1:10" ht="24.00" thickBot="1" customHeight="1">
      <c r="A14" s="1" t="s">
        <v>24</v>
      </c>
      <c r="B14" s="1"/>
      <c r="C14" s="10" t="s">
        <v>25</v>
      </c>
      <c r="D14" s="10"/>
      <c r="E14" s="1" t="s">
        <v>26</v>
      </c>
      <c r="F14" s="1"/>
      <c r="G14" s="11">
        <v>0.17</v>
      </c>
      <c r="H14" s="11"/>
      <c r="I14" s="12">
        <v>7.78</v>
      </c>
      <c r="J14" s="12">
        <f ca="1">ROUND(INDIRECT(ADDRESS(ROW()+(0), COLUMN()+(-3), 1))*INDIRECT(ADDRESS(ROW()+(0), COLUMN()+(-1), 1)), 2)</f>
        <v>1.32</v>
      </c>
    </row>
    <row r="15" spans="1:10" ht="24.00" thickBot="1" customHeight="1">
      <c r="A15" s="1" t="s">
        <v>27</v>
      </c>
      <c r="B15" s="1"/>
      <c r="C15" s="10" t="s">
        <v>28</v>
      </c>
      <c r="D15" s="10"/>
      <c r="E15" s="1" t="s">
        <v>29</v>
      </c>
      <c r="F15" s="1"/>
      <c r="G15" s="11">
        <v>0.3</v>
      </c>
      <c r="H15" s="11"/>
      <c r="I15" s="12">
        <v>1.35</v>
      </c>
      <c r="J15" s="12">
        <f ca="1">ROUND(INDIRECT(ADDRESS(ROW()+(0), COLUMN()+(-3), 1))*INDIRECT(ADDRESS(ROW()+(0), COLUMN()+(-1), 1)), 2)</f>
        <v>0.41</v>
      </c>
    </row>
    <row r="16" spans="1:10" ht="13.50" thickBot="1" customHeight="1">
      <c r="A16" s="1" t="s">
        <v>30</v>
      </c>
      <c r="B16" s="1"/>
      <c r="C16" s="10" t="s">
        <v>31</v>
      </c>
      <c r="D16" s="10"/>
      <c r="E16" s="1" t="s">
        <v>32</v>
      </c>
      <c r="F16" s="1"/>
      <c r="G16" s="11">
        <v>0.3</v>
      </c>
      <c r="H16" s="11"/>
      <c r="I16" s="12">
        <v>8.74</v>
      </c>
      <c r="J16" s="12">
        <f ca="1">ROUND(INDIRECT(ADDRESS(ROW()+(0), COLUMN()+(-3), 1))*INDIRECT(ADDRESS(ROW()+(0), COLUMN()+(-1), 1)), 2)</f>
        <v>2.62</v>
      </c>
    </row>
    <row r="17" spans="1:10" ht="24.00" thickBot="1" customHeight="1">
      <c r="A17" s="1" t="s">
        <v>33</v>
      </c>
      <c r="B17" s="1"/>
      <c r="C17" s="10" t="s">
        <v>34</v>
      </c>
      <c r="D17" s="10"/>
      <c r="E17" s="1" t="s">
        <v>35</v>
      </c>
      <c r="F17" s="1"/>
      <c r="G17" s="11">
        <v>0.2</v>
      </c>
      <c r="H17" s="11"/>
      <c r="I17" s="12">
        <v>8.22</v>
      </c>
      <c r="J17" s="12">
        <f ca="1">ROUND(INDIRECT(ADDRESS(ROW()+(0), COLUMN()+(-3), 1))*INDIRECT(ADDRESS(ROW()+(0), COLUMN()+(-1), 1)), 2)</f>
        <v>1.64</v>
      </c>
    </row>
    <row r="18" spans="1:10" ht="55.50" thickBot="1" customHeight="1">
      <c r="A18" s="1" t="s">
        <v>36</v>
      </c>
      <c r="B18" s="1"/>
      <c r="C18" s="10" t="s">
        <v>37</v>
      </c>
      <c r="D18" s="10"/>
      <c r="E18" s="1" t="s">
        <v>38</v>
      </c>
      <c r="F18" s="1"/>
      <c r="G18" s="13">
        <v>18</v>
      </c>
      <c r="H18" s="13"/>
      <c r="I18" s="14">
        <v>0.67</v>
      </c>
      <c r="J18" s="14">
        <f ca="1">ROUND(INDIRECT(ADDRESS(ROW()+(0), COLUMN()+(-3), 1))*INDIRECT(ADDRESS(ROW()+(0), COLUMN()+(-1), 1)), 2)</f>
        <v>12.06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62.94</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0.437</v>
      </c>
      <c r="H21" s="11"/>
      <c r="I21" s="12">
        <v>23.1</v>
      </c>
      <c r="J21" s="12">
        <f ca="1">ROUND(INDIRECT(ADDRESS(ROW()+(0), COLUMN()+(-3), 1))*INDIRECT(ADDRESS(ROW()+(0), COLUMN()+(-1), 1)), 2)</f>
        <v>10.09</v>
      </c>
    </row>
    <row r="22" spans="1:10" ht="13.50" thickBot="1" customHeight="1">
      <c r="A22" s="1" t="s">
        <v>44</v>
      </c>
      <c r="B22" s="1"/>
      <c r="C22" s="10" t="s">
        <v>45</v>
      </c>
      <c r="D22" s="10"/>
      <c r="E22" s="1" t="s">
        <v>46</v>
      </c>
      <c r="F22" s="1"/>
      <c r="G22" s="13">
        <v>0.437</v>
      </c>
      <c r="H22" s="13"/>
      <c r="I22" s="14">
        <v>21.94</v>
      </c>
      <c r="J22" s="14">
        <f ca="1">ROUND(INDIRECT(ADDRESS(ROW()+(0), COLUMN()+(-3), 1))*INDIRECT(ADDRESS(ROW()+(0), COLUMN()+(-1), 1)), 2)</f>
        <v>9.59</v>
      </c>
    </row>
    <row r="23" spans="1:10" ht="13.50" thickBot="1" customHeight="1">
      <c r="A23" s="15"/>
      <c r="B23" s="15"/>
      <c r="C23" s="15"/>
      <c r="D23" s="15"/>
      <c r="E23" s="15"/>
      <c r="F23" s="15"/>
      <c r="G23" s="9" t="s">
        <v>47</v>
      </c>
      <c r="H23" s="9"/>
      <c r="I23" s="9"/>
      <c r="J23" s="17">
        <f ca="1">ROUND(SUM(INDIRECT(ADDRESS(ROW()+(-1), COLUMN()+(0), 1)),INDIRECT(ADDRESS(ROW()+(-2), COLUMN()+(0), 1))), 2)</f>
        <v>19.68</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82.62</v>
      </c>
      <c r="J25" s="14">
        <f ca="1">ROUND(INDIRECT(ADDRESS(ROW()+(0), COLUMN()+(-3), 1))*INDIRECT(ADDRESS(ROW()+(0), COLUMN()+(-1), 1))/100, 2)</f>
        <v>1.65</v>
      </c>
    </row>
    <row r="26" spans="1:10" ht="13.50" thickBot="1" customHeight="1">
      <c r="A26" s="8"/>
      <c r="B26" s="8"/>
      <c r="C26" s="8"/>
      <c r="D26" s="8"/>
      <c r="E26" s="8"/>
      <c r="F26" s="8"/>
      <c r="G26" s="21" t="s">
        <v>51</v>
      </c>
      <c r="H26" s="21"/>
      <c r="I26" s="21"/>
      <c r="J26" s="22">
        <f ca="1">ROUND(SUM(INDIRECT(ADDRESS(ROW()+(-1), COLUMN()+(0), 1)),INDIRECT(ADDRESS(ROW()+(-3), COLUMN()+(0), 1)),INDIRECT(ADDRESS(ROW()+(-7), COLUMN()+(0), 1))), 2)</f>
        <v>84.27</v>
      </c>
    </row>
    <row r="29" spans="1:10" ht="13.50" thickBot="1" customHeight="1">
      <c r="A29" s="23" t="s">
        <v>52</v>
      </c>
      <c r="B29" s="23"/>
      <c r="C29" s="23"/>
      <c r="D29" s="23"/>
      <c r="E29" s="23"/>
      <c r="F29" s="23" t="s">
        <v>53</v>
      </c>
      <c r="G29" s="23"/>
      <c r="H29" s="23" t="s">
        <v>54</v>
      </c>
      <c r="I29" s="23"/>
      <c r="J29" s="23" t="s">
        <v>55</v>
      </c>
    </row>
    <row r="30" spans="1:10" ht="13.50" thickBot="1" customHeight="1">
      <c r="A30" s="24" t="s">
        <v>56</v>
      </c>
      <c r="B30" s="24"/>
      <c r="C30" s="24"/>
      <c r="D30" s="24"/>
      <c r="E30" s="24"/>
      <c r="F30" s="25">
        <v>1.18202e+06</v>
      </c>
      <c r="G30" s="25"/>
      <c r="H30" s="25">
        <v>1.18202e+06</v>
      </c>
      <c r="I30" s="25"/>
      <c r="J30" s="25">
        <v>4</v>
      </c>
    </row>
    <row r="31" spans="1:10" ht="13.50" thickBot="1" customHeight="1">
      <c r="A31" s="26" t="s">
        <v>57</v>
      </c>
      <c r="B31" s="26"/>
      <c r="C31" s="26"/>
      <c r="D31" s="26"/>
      <c r="E31" s="26"/>
      <c r="F31" s="27"/>
      <c r="G31" s="27"/>
      <c r="H31" s="27"/>
      <c r="I31" s="27"/>
      <c r="J31" s="27"/>
    </row>
    <row r="34" spans="1:1" ht="33.75" thickBot="1" customHeight="1">
      <c r="A34" s="1" t="s">
        <v>58</v>
      </c>
      <c r="B34" s="1"/>
      <c r="C34" s="1"/>
      <c r="D34" s="1"/>
      <c r="E34" s="1"/>
      <c r="F34" s="1"/>
      <c r="G34" s="1"/>
      <c r="H34" s="1"/>
      <c r="I34" s="1"/>
      <c r="J34" s="1"/>
    </row>
    <row r="35" spans="1:1" ht="33.75" thickBot="1" customHeight="1">
      <c r="A35" s="1" t="s">
        <v>59</v>
      </c>
      <c r="B35" s="1"/>
      <c r="C35" s="1"/>
      <c r="D35" s="1"/>
      <c r="E35" s="1"/>
      <c r="F35" s="1"/>
      <c r="G35" s="1"/>
      <c r="H35" s="1"/>
      <c r="I35" s="1"/>
      <c r="J35" s="1"/>
    </row>
    <row r="36" spans="1:1" ht="33.75" thickBot="1" customHeight="1">
      <c r="A36" s="1" t="s">
        <v>60</v>
      </c>
      <c r="B36" s="1"/>
      <c r="C36" s="1"/>
      <c r="D36" s="1"/>
      <c r="E36" s="1"/>
      <c r="F36" s="1"/>
      <c r="G36" s="1"/>
      <c r="H36" s="1"/>
      <c r="I36" s="1"/>
      <c r="J36" s="1"/>
    </row>
  </sheetData>
  <mergeCells count="8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I26"/>
    <mergeCell ref="A29:E29"/>
    <mergeCell ref="F29:G29"/>
    <mergeCell ref="H29:I29"/>
    <mergeCell ref="A30:E30"/>
    <mergeCell ref="F30:G31"/>
    <mergeCell ref="H30:I31"/>
    <mergeCell ref="J30:J31"/>
    <mergeCell ref="A31:E31"/>
    <mergeCell ref="A34:J34"/>
    <mergeCell ref="A35:J35"/>
    <mergeCell ref="A36:J36"/>
  </mergeCells>
  <pageMargins left="0.147638" right="0.147638" top="0.206693" bottom="0.206693" header="0.0" footer="0.0"/>
  <pageSetup paperSize="9" orientation="portrait"/>
  <rowBreaks count="0" manualBreakCount="0">
    </rowBreaks>
</worksheet>
</file>