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<sst xmlns="http://schemas.openxmlformats.org/spreadsheetml/2006/main" count="99" uniqueCount="99">
  <si>
    <t xml:space="preserve"/>
  </si>
  <si>
    <t xml:space="preserve">QDA030</t>
  </si>
  <si>
    <t xml:space="preserve">m²</t>
  </si>
  <si>
    <t xml:space="preserve">Cubierta plana no transitable, no ventilada, autoprotegida, tipo convencional. Impermeabilización con láminas de poliolefinas, tipo monocapa.</t>
  </si>
  <si>
    <r>
      <rPr>
        <sz val="8.25"/>
        <color rgb="FF000000"/>
        <rFont val="Arial"/>
        <family val="2"/>
      </rPr>
      <t xml:space="preserve">Cubierta plana no transitable, no ventilada, autoprotegida, tipo convencional, pendiente del 1% al 15%. FORMACIÓN DE PENDIENTES: mediante encintado de limatesas, limahoyas y juntas con maestras de ladrillo cerámico hueco doble y capa de arcilla expandida, Arlita Dur "WEBER", vertida en seco y consolidada en su superficie con lechada de cemento, proporcionando una resistencia a compresión de 1 MPa y con una conductividad térmica de 0,087 W/(mK), con espesor medio de 10 cm; con capa de regularización de mortero de cemento, industrial, M-5 de 4 cm de espesor, acabado fratasado; AISLAMIENTO TÉRMICO: panel rígido de lana mineral soldable, hidrofugada, de 50 mm de espesor; IMPERMEABILIZACIÓN: tipo monocapa, adherida, formada por una lámina impermeabilizante flexible tipo EVAC, compuesta de una doble hoja de poliolefina termoplástica con acetato de vinil etileno, revestida por una de sus caras con papel de aluminio y por la otra cara con fibras de poliéster no tejidas, de 0,8 mm de espesor y 670 g/m², fijada al soporte en toda su superficie mediante adhesivo cementoso mejorado C2 E, juntas con banda de refuerzo autoadhesiva, y solapes fijados con adhesivo cementoso mejorado C2 E S1.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</si>
  <si>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</si>
  <si>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</si>
  <si>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</si>
  <si>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</si>
  <si>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</si>
  <si>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</si>
  <si>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</si>
  <si>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</si>
  <si>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</si>
  <si>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para uso en fábrica protegida (pieza P), densidad 780 kg/m³, según UNE-EN 771-1.</t>
  </si>
  <si>
    <t xml:space="preserve">mt01arl030u</t>
  </si>
  <si>
    <t xml:space="preserve">m³</t>
  </si>
  <si>
    <t xml:space="preserve">Arcilla expandida, Arlita Dur "WEBER", suministrada en sacos, según UNE-EN 13055-1.</t>
  </si>
  <si>
    <t xml:space="preserve">mt09lec020b</t>
  </si>
  <si>
    <t xml:space="preserve">m³</t>
  </si>
  <si>
    <t xml:space="preserve">Lechada de cemento CEM II/B-P 32,5 N 1/3.</t>
  </si>
  <si>
    <t xml:space="preserve">mt16pea020b</t>
  </si>
  <si>
    <t xml:space="preserve">m²</t>
  </si>
  <si>
    <t xml:space="preserve">Panel rígido de poliestireno expandido, según UNE-EN 13163, mecanizado lateral recto, de 20 mm de espesor, resistencia térmica 0,55 m²K/W, conductividad térmica 0,036 W/(mK), para junta de dilatación.</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</si>
  <si>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</si>
  <si>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</si>
  <si>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</si>
  <si>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</si>
  <si>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</si>
  <si>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</si>
  <si>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mt16lrc010fd</t>
  </si>
  <si>
    <t xml:space="preserve">m²</t>
  </si>
  <si>
    <t xml:space="preserve">Panel rígido de lana mineral soldable, hidrofugada, según UNE-EN 13162, revestido con betún asfáltico y film de polipropileno termofusible, de 50 mm de espesor, resistencia térmica &gt;= 1,3 m²K/W, conductividad térmica 0,038 W/(mK), Euroclase F de reacción al fuego según UNE-EN 13501-1.</t>
  </si>
  <si>
    <t xml:space="preserve">mt09mcr250a</t>
  </si>
  <si>
    <t xml:space="preserve">kg</t>
  </si>
  <si>
    <t xml:space="preserve">Adhesivo cementoso mejorado, C2 E, con tiempo abierto ampliado, según UNE-EN 12004, para la fijación de geomembranas, compuesto por cementos especiales, áridos seleccionados y resinas sintéticas.</t>
  </si>
  <si>
    <t xml:space="preserve">mt15rev220a</t>
  </si>
  <si>
    <t xml:space="preserve">m²</t>
  </si>
  <si>
    <t xml:space="preserve">Lámina impermeabilizante flexible tipo EVAC, compuesta de una doble hoja de poliolefina termoplástica con acetato de vinil etileno, revestida por una de sus caras con papel de aluminio y por la otra cara con fibras de poliéster no tejidas, de 0,8 mm de espesor y 670 g/m², suministrada en rollos de 1,5 m de anchura y 30 m de longitud, según UNE-EN 13956.</t>
  </si>
  <si>
    <t xml:space="preserve">mt09mcr250b</t>
  </si>
  <si>
    <t xml:space="preserve">kg</t>
  </si>
  <si>
    <t xml:space="preserve">Adhesivo cementoso mejorado, C2 E S1, con tiempo abierto ampliado y gran deformabilidad, según UNE-EN 12004, para la fijación de solapes de geomembranas, compuesto por cementos especiales, áridos seleccionados y resinas sintéticas.</t>
  </si>
  <si>
    <t xml:space="preserve">mt15rev221a</t>
  </si>
  <si>
    <t xml:space="preserve">m</t>
  </si>
  <si>
    <t xml:space="preserve">Banda de refuerzo autoadhesiva de aluminio, de 10 cm de anchura, suministrada en rollos de 10 m de longitud, para lámina impermeabilizante flexible tipo EVAC.</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</si>
  <si>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</si>
  <si>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</si>
  <si>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</si>
  <si>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</si>
  <si>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</si>
  <si>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</si>
  <si>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</si>
  <si>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</si>
  <si>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</si>
  <si>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</si>
  <si>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</si>
  <si>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</si>
  <si>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</si>
  <si>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</si>
  <si>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</si>
  <si>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</si>
  <si>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</si>
  <si>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</si>
  <si>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</si>
  <si>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</si>
  <si>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</si>
  <si>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</si>
  <si>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</si>
  <si>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</si>
  <si>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t xml:space="preserve">Coste de mantenimiento decenal: 19,17€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</si>
  <si>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</si>
  <si>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</si>
  <si>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</si>
  <si>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</si>
  <si>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</si>
  <si>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</si>
  <si>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</si>
  <si>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</si>
  <si>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13055-1:2002</t>
  </si>
  <si>
    <t xml:space="preserve">2+/4</t>
  </si>
  <si>
    <t xml:space="preserve">Áridos ligeros. Parte 1: Áridos ligeros para hormigón, mortero e inyectado.</t>
  </si>
  <si>
    <t xml:space="preserve">EN  13055-1:2002/AC:2004</t>
  </si>
  <si>
    <t xml:space="preserve">EN  13163:2012+A1:2015</t>
  </si>
  <si>
    <t xml:space="preserve">1/3/4</t>
  </si>
  <si>
    <t xml:space="preserve">Productos aislantes térmicos para aplicaciones en la edificación. Productos manufacturados de poliestireno expandido (EPS). Especificación.</t>
  </si>
  <si>
    <t xml:space="preserve">EN  998-2:2016</t>
  </si>
  <si>
    <t xml:space="preserve">2+/4</t>
  </si>
  <si>
    <t xml:space="preserve">Especificaciones de los morteros para albañilería. Parte 2: Morteros para albañilería</t>
  </si>
  <si>
    <t xml:space="preserve">EN  13162:2012+A1:2015</t>
  </si>
  <si>
    <t xml:space="preserve">1/3/4</t>
  </si>
  <si>
    <t xml:space="preserve">Productos aislantes térmicos para aplicaciones en la edificación. Productos manufacturados de lana mineral (MW). Especificación.</t>
  </si>
  <si>
    <t xml:space="preserve">EN  12004:2007+A1:2012</t>
  </si>
  <si>
    <t xml:space="preserve">Adhesivos para baldosas cerámicas. Requisitos, evaluación de la conformidad, clasificación y designación.</t>
  </si>
  <si>
    <t xml:space="preserve">EN  13956:2012</t>
  </si>
  <si>
    <t xml:space="preserve">1/2+/3/4</t>
  </si>
  <si>
    <t xml:space="preserve">Láminas flexibles para impermeabilización. Láminas plásticas y de caucho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</si>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</sst>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87" customWidth="1"/>
    <col min="4" max="4" width="5.78" customWidth="1"/>
    <col min="5" max="5" width="72.08" customWidth="1"/>
    <col min="6" max="6" width="3.06" customWidth="1"/>
    <col min="7" max="7" width="9.69" customWidth="1"/>
    <col min="8" max="8" width="3.91" customWidth="1"/>
    <col min="9" max="9" width="10.37"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3"/>
      <c r="D3" s="2" t="s">
        <v>3</v>
      </c>
      <c r="E3" s="2"/>
      <c r="F3" s="2"/>
      <c r="G3" s="2"/>
      <c r="H3" s="2"/>
      <c r="I3" s="2"/>
      <c r="J3" s="2"/>
    </row>
    <row r="5" spans="1:10" ht="118.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0" t="s">
        <v>13</v>
      </c>
      <c r="D10" s="10"/>
      <c r="E10" s="1" t="s">
        <v>14</v>
      </c>
      <c r="F10" s="1"/>
      <c r="G10" s="11">
        <v>3</v>
      </c>
      <c r="H10" s="11"/>
      <c r="I10" s="12">
        <v>0.29</v>
      </c>
      <c r="J10" s="12">
        <f ca="1">ROUND(INDIRECT(ADDRESS(ROW()+(0), COLUMN()+(-3), 1))*INDIRECT(ADDRESS(ROW()+(0), COLUMN()+(-1), 1)), 2)</f>
        <v>0.87</v>
      </c>
    </row>
    <row r="11" spans="1:10" ht="13.50" thickBot="1" customHeight="1">
      <c r="A11" s="1" t="s">
        <v>15</v>
      </c>
      <c r="B11" s="1"/>
      <c r="C11" s="10" t="s">
        <v>16</v>
      </c>
      <c r="D11" s="10"/>
      <c r="E11" s="1" t="s">
        <v>17</v>
      </c>
      <c r="F11" s="1"/>
      <c r="G11" s="11">
        <v>0.1</v>
      </c>
      <c r="H11" s="11"/>
      <c r="I11" s="12">
        <v>148.96</v>
      </c>
      <c r="J11" s="12">
        <f ca="1">ROUND(INDIRECT(ADDRESS(ROW()+(0), COLUMN()+(-3), 1))*INDIRECT(ADDRESS(ROW()+(0), COLUMN()+(-1), 1)), 2)</f>
        <v>14.9</v>
      </c>
    </row>
    <row r="12" spans="1:10" ht="13.50" thickBot="1" customHeight="1">
      <c r="A12" s="1" t="s">
        <v>18</v>
      </c>
      <c r="B12" s="1"/>
      <c r="C12" s="10" t="s">
        <v>19</v>
      </c>
      <c r="D12" s="10"/>
      <c r="E12" s="1" t="s">
        <v>20</v>
      </c>
      <c r="F12" s="1"/>
      <c r="G12" s="11">
        <v>0.01</v>
      </c>
      <c r="H12" s="11"/>
      <c r="I12" s="12">
        <v>112.6</v>
      </c>
      <c r="J12" s="12">
        <f ca="1">ROUND(INDIRECT(ADDRESS(ROW()+(0), COLUMN()+(-3), 1))*INDIRECT(ADDRESS(ROW()+(0), COLUMN()+(-1), 1)), 2)</f>
        <v>1.13</v>
      </c>
    </row>
    <row r="13" spans="1:10" ht="34.50" thickBot="1" customHeight="1">
      <c r="A13" s="1" t="s">
        <v>21</v>
      </c>
      <c r="B13" s="1"/>
      <c r="C13" s="10" t="s">
        <v>22</v>
      </c>
      <c r="D13" s="10"/>
      <c r="E13" s="1" t="s">
        <v>23</v>
      </c>
      <c r="F13" s="1"/>
      <c r="G13" s="11">
        <v>0.01</v>
      </c>
      <c r="H13" s="11"/>
      <c r="I13" s="12">
        <v>1.34</v>
      </c>
      <c r="J13" s="12">
        <f ca="1">ROUND(INDIRECT(ADDRESS(ROW()+(0), COLUMN()+(-3), 1))*INDIRECT(ADDRESS(ROW()+(0), COLUMN()+(-1), 1)), 2)</f>
        <v>0.01</v>
      </c>
    </row>
    <row r="14" spans="1:10" ht="13.50" thickBot="1" customHeight="1">
      <c r="A14" s="1" t="s">
        <v>24</v>
      </c>
      <c r="B14" s="1"/>
      <c r="C14" s="10" t="s">
        <v>25</v>
      </c>
      <c r="D14" s="10"/>
      <c r="E14" s="1" t="s">
        <v>26</v>
      </c>
      <c r="F14" s="1"/>
      <c r="G14" s="11">
        <v>0.014</v>
      </c>
      <c r="H14" s="11"/>
      <c r="I14" s="12">
        <v>1.5</v>
      </c>
      <c r="J14" s="12">
        <f ca="1">ROUND(INDIRECT(ADDRESS(ROW()+(0), COLUMN()+(-3), 1))*INDIRECT(ADDRESS(ROW()+(0), COLUMN()+(-1), 1)), 2)</f>
        <v>0.02</v>
      </c>
    </row>
    <row r="15" spans="1:10" ht="24.00" thickBot="1" customHeight="1">
      <c r="A15" s="1" t="s">
        <v>27</v>
      </c>
      <c r="B15" s="1"/>
      <c r="C15" s="10" t="s">
        <v>28</v>
      </c>
      <c r="D15" s="10"/>
      <c r="E15" s="1" t="s">
        <v>29</v>
      </c>
      <c r="F15" s="1"/>
      <c r="G15" s="11">
        <v>0.075</v>
      </c>
      <c r="H15" s="11"/>
      <c r="I15" s="12">
        <v>53.48</v>
      </c>
      <c r="J15" s="12">
        <f ca="1">ROUND(INDIRECT(ADDRESS(ROW()+(0), COLUMN()+(-3), 1))*INDIRECT(ADDRESS(ROW()+(0), COLUMN()+(-1), 1)), 2)</f>
        <v>4.01</v>
      </c>
    </row>
    <row r="16" spans="1:10" ht="45.00" thickBot="1" customHeight="1">
      <c r="A16" s="1" t="s">
        <v>30</v>
      </c>
      <c r="B16" s="1"/>
      <c r="C16" s="10" t="s">
        <v>31</v>
      </c>
      <c r="D16" s="10"/>
      <c r="E16" s="1" t="s">
        <v>32</v>
      </c>
      <c r="F16" s="1"/>
      <c r="G16" s="11">
        <v>1.05</v>
      </c>
      <c r="H16" s="11"/>
      <c r="I16" s="12">
        <v>25.78</v>
      </c>
      <c r="J16" s="12">
        <f ca="1">ROUND(INDIRECT(ADDRESS(ROW()+(0), COLUMN()+(-3), 1))*INDIRECT(ADDRESS(ROW()+(0), COLUMN()+(-1), 1)), 2)</f>
        <v>27.07</v>
      </c>
    </row>
    <row r="17" spans="1:10" ht="34.50" thickBot="1" customHeight="1">
      <c r="A17" s="1" t="s">
        <v>33</v>
      </c>
      <c r="B17" s="1"/>
      <c r="C17" s="10" t="s">
        <v>34</v>
      </c>
      <c r="D17" s="10"/>
      <c r="E17" s="1" t="s">
        <v>35</v>
      </c>
      <c r="F17" s="1"/>
      <c r="G17" s="11">
        <v>4</v>
      </c>
      <c r="H17" s="11"/>
      <c r="I17" s="12">
        <v>0.7</v>
      </c>
      <c r="J17" s="12">
        <f ca="1">ROUND(INDIRECT(ADDRESS(ROW()+(0), COLUMN()+(-3), 1))*INDIRECT(ADDRESS(ROW()+(0), COLUMN()+(-1), 1)), 2)</f>
        <v>2.8</v>
      </c>
    </row>
    <row r="18" spans="1:10" ht="55.50" thickBot="1" customHeight="1">
      <c r="A18" s="1" t="s">
        <v>36</v>
      </c>
      <c r="B18" s="1"/>
      <c r="C18" s="10" t="s">
        <v>37</v>
      </c>
      <c r="D18" s="10"/>
      <c r="E18" s="1" t="s">
        <v>38</v>
      </c>
      <c r="F18" s="1"/>
      <c r="G18" s="11">
        <v>1.1</v>
      </c>
      <c r="H18" s="11"/>
      <c r="I18" s="12">
        <v>13.79</v>
      </c>
      <c r="J18" s="12">
        <f ca="1">ROUND(INDIRECT(ADDRESS(ROW()+(0), COLUMN()+(-3), 1))*INDIRECT(ADDRESS(ROW()+(0), COLUMN()+(-1), 1)), 2)</f>
        <v>15.17</v>
      </c>
    </row>
    <row r="19" spans="1:10" ht="34.50" thickBot="1" customHeight="1">
      <c r="A19" s="1" t="s">
        <v>39</v>
      </c>
      <c r="B19" s="1"/>
      <c r="C19" s="10" t="s">
        <v>40</v>
      </c>
      <c r="D19" s="10"/>
      <c r="E19" s="1" t="s">
        <v>41</v>
      </c>
      <c r="F19" s="1"/>
      <c r="G19" s="11">
        <v>0.3</v>
      </c>
      <c r="H19" s="11"/>
      <c r="I19" s="12">
        <v>3</v>
      </c>
      <c r="J19" s="12">
        <f ca="1">ROUND(INDIRECT(ADDRESS(ROW()+(0), COLUMN()+(-3), 1))*INDIRECT(ADDRESS(ROW()+(0), COLUMN()+(-1), 1)), 2)</f>
        <v>0.9</v>
      </c>
    </row>
    <row r="20" spans="1:10" ht="24.00" thickBot="1" customHeight="1">
      <c r="A20" s="1" t="s">
        <v>42</v>
      </c>
      <c r="B20" s="1"/>
      <c r="C20" s="10" t="s">
        <v>43</v>
      </c>
      <c r="D20" s="10"/>
      <c r="E20" s="1" t="s">
        <v>44</v>
      </c>
      <c r="F20" s="1"/>
      <c r="G20" s="13">
        <v>0.1</v>
      </c>
      <c r="H20" s="13"/>
      <c r="I20" s="14">
        <v>4.6</v>
      </c>
      <c r="J20" s="14">
        <f ca="1">ROUND(INDIRECT(ADDRESS(ROW()+(0), COLUMN()+(-3), 1))*INDIRECT(ADDRESS(ROW()+(0), COLUMN()+(-1), 1)), 2)</f>
        <v>0.46</v>
      </c>
    </row>
    <row r="21" spans="1:10" ht="13.50" thickBot="1" customHeight="1">
      <c r="A21" s="15"/>
      <c r="B21" s="15"/>
      <c r="C21" s="15"/>
      <c r="D21" s="15"/>
      <c r="E21" s="15"/>
      <c r="F21" s="15"/>
      <c r="G21" s="9" t="s">
        <v>45</v>
      </c>
      <c r="H21" s="9"/>
      <c r="I21" s="9"/>
      <c r="J21"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67.34</v>
      </c>
    </row>
    <row r="22" spans="1:10" ht="13.50" thickBot="1" customHeight="1">
      <c r="A22" s="15">
        <v>2</v>
      </c>
      <c r="B22" s="15"/>
      <c r="C22" s="15"/>
      <c r="D22" s="15"/>
      <c r="E22" s="18" t="s">
        <v>46</v>
      </c>
      <c r="F22" s="18"/>
      <c r="G22" s="18"/>
      <c r="H22" s="18"/>
      <c r="I22" s="15"/>
      <c r="J22" s="15"/>
    </row>
    <row r="23" spans="1:10" ht="13.50" thickBot="1" customHeight="1">
      <c r="A23" s="1" t="s">
        <v>47</v>
      </c>
      <c r="B23" s="1"/>
      <c r="C23" s="10" t="s">
        <v>48</v>
      </c>
      <c r="D23" s="10"/>
      <c r="E23" s="1" t="s">
        <v>49</v>
      </c>
      <c r="F23" s="1"/>
      <c r="G23" s="11">
        <v>0.098</v>
      </c>
      <c r="H23" s="11"/>
      <c r="I23" s="12">
        <v>23.1</v>
      </c>
      <c r="J23" s="12">
        <f ca="1">ROUND(INDIRECT(ADDRESS(ROW()+(0), COLUMN()+(-3), 1))*INDIRECT(ADDRESS(ROW()+(0), COLUMN()+(-1), 1)), 2)</f>
        <v>2.26</v>
      </c>
    </row>
    <row r="24" spans="1:10" ht="13.50" thickBot="1" customHeight="1">
      <c r="A24" s="1" t="s">
        <v>50</v>
      </c>
      <c r="B24" s="1"/>
      <c r="C24" s="10" t="s">
        <v>51</v>
      </c>
      <c r="D24" s="10"/>
      <c r="E24" s="1" t="s">
        <v>52</v>
      </c>
      <c r="F24" s="1"/>
      <c r="G24" s="11">
        <v>0.317</v>
      </c>
      <c r="H24" s="11"/>
      <c r="I24" s="12">
        <v>21.69</v>
      </c>
      <c r="J24" s="12">
        <f ca="1">ROUND(INDIRECT(ADDRESS(ROW()+(0), COLUMN()+(-3), 1))*INDIRECT(ADDRESS(ROW()+(0), COLUMN()+(-1), 1)), 2)</f>
        <v>6.88</v>
      </c>
    </row>
    <row r="25" spans="1:10" ht="13.50" thickBot="1" customHeight="1">
      <c r="A25" s="1" t="s">
        <v>53</v>
      </c>
      <c r="B25" s="1"/>
      <c r="C25" s="10" t="s">
        <v>54</v>
      </c>
      <c r="D25" s="10"/>
      <c r="E25" s="1" t="s">
        <v>55</v>
      </c>
      <c r="F25" s="1"/>
      <c r="G25" s="11">
        <v>0.109</v>
      </c>
      <c r="H25" s="11"/>
      <c r="I25" s="12">
        <v>23.1</v>
      </c>
      <c r="J25" s="12">
        <f ca="1">ROUND(INDIRECT(ADDRESS(ROW()+(0), COLUMN()+(-3), 1))*INDIRECT(ADDRESS(ROW()+(0), COLUMN()+(-1), 1)), 2)</f>
        <v>2.52</v>
      </c>
    </row>
    <row r="26" spans="1:10" ht="13.50" thickBot="1" customHeight="1">
      <c r="A26" s="1" t="s">
        <v>56</v>
      </c>
      <c r="B26" s="1"/>
      <c r="C26" s="10" t="s">
        <v>57</v>
      </c>
      <c r="D26" s="10"/>
      <c r="E26" s="1" t="s">
        <v>58</v>
      </c>
      <c r="F26" s="1"/>
      <c r="G26" s="11">
        <v>0.109</v>
      </c>
      <c r="H26" s="11"/>
      <c r="I26" s="12">
        <v>21.94</v>
      </c>
      <c r="J26" s="12">
        <f ca="1">ROUND(INDIRECT(ADDRESS(ROW()+(0), COLUMN()+(-3), 1))*INDIRECT(ADDRESS(ROW()+(0), COLUMN()+(-1), 1)), 2)</f>
        <v>2.39</v>
      </c>
    </row>
    <row r="27" spans="1:10" ht="13.50" thickBot="1" customHeight="1">
      <c r="A27" s="1" t="s">
        <v>59</v>
      </c>
      <c r="B27" s="1"/>
      <c r="C27" s="10" t="s">
        <v>60</v>
      </c>
      <c r="D27" s="10"/>
      <c r="E27" s="1" t="s">
        <v>61</v>
      </c>
      <c r="F27" s="1"/>
      <c r="G27" s="11">
        <v>0.055</v>
      </c>
      <c r="H27" s="11"/>
      <c r="I27" s="12">
        <v>23.74</v>
      </c>
      <c r="J27" s="12">
        <f ca="1">ROUND(INDIRECT(ADDRESS(ROW()+(0), COLUMN()+(-3), 1))*INDIRECT(ADDRESS(ROW()+(0), COLUMN()+(-1), 1)), 2)</f>
        <v>1.31</v>
      </c>
    </row>
    <row r="28" spans="1:10" ht="13.50" thickBot="1" customHeight="1">
      <c r="A28" s="1" t="s">
        <v>62</v>
      </c>
      <c r="B28" s="1"/>
      <c r="C28" s="10" t="s">
        <v>63</v>
      </c>
      <c r="D28" s="10"/>
      <c r="E28" s="1" t="s">
        <v>64</v>
      </c>
      <c r="F28" s="1"/>
      <c r="G28" s="13">
        <v>0.055</v>
      </c>
      <c r="H28" s="13"/>
      <c r="I28" s="14">
        <v>21.94</v>
      </c>
      <c r="J28" s="14">
        <f ca="1">ROUND(INDIRECT(ADDRESS(ROW()+(0), COLUMN()+(-3), 1))*INDIRECT(ADDRESS(ROW()+(0), COLUMN()+(-1), 1)), 2)</f>
        <v>1.21</v>
      </c>
    </row>
    <row r="29" spans="1:10" ht="13.50" thickBot="1" customHeight="1">
      <c r="A29" s="15"/>
      <c r="B29" s="15"/>
      <c r="C29" s="15"/>
      <c r="D29" s="15"/>
      <c r="E29" s="15"/>
      <c r="F29" s="15"/>
      <c r="G29" s="9" t="s">
        <v>65</v>
      </c>
      <c r="H29" s="9"/>
      <c r="I29" s="9"/>
      <c r="J29" s="17">
        <f ca="1">ROUND(SUM(INDIRECT(ADDRESS(ROW()+(-1), COLUMN()+(0), 1)),INDIRECT(ADDRESS(ROW()+(-2), COLUMN()+(0), 1)),INDIRECT(ADDRESS(ROW()+(-3), COLUMN()+(0), 1)),INDIRECT(ADDRESS(ROW()+(-4), COLUMN()+(0), 1)),INDIRECT(ADDRESS(ROW()+(-5), COLUMN()+(0), 1)),INDIRECT(ADDRESS(ROW()+(-6), COLUMN()+(0), 1))), 2)</f>
        <v>16.57</v>
      </c>
    </row>
    <row r="30" spans="1:10" ht="13.50" thickBot="1" customHeight="1">
      <c r="A30" s="15">
        <v>3</v>
      </c>
      <c r="B30" s="15"/>
      <c r="C30" s="15"/>
      <c r="D30" s="15"/>
      <c r="E30" s="18" t="s">
        <v>66</v>
      </c>
      <c r="F30" s="18"/>
      <c r="G30" s="18"/>
      <c r="H30" s="18"/>
      <c r="I30" s="15"/>
      <c r="J30" s="15"/>
    </row>
    <row r="31" spans="1:10" ht="13.50" thickBot="1" customHeight="1">
      <c r="A31" s="19"/>
      <c r="B31" s="19"/>
      <c r="C31" s="20" t="s">
        <v>67</v>
      </c>
      <c r="D31" s="20"/>
      <c r="E31" s="19" t="s">
        <v>68</v>
      </c>
      <c r="F31" s="19"/>
      <c r="G31" s="13">
        <v>2</v>
      </c>
      <c r="H31" s="13"/>
      <c r="I31" s="14">
        <f ca="1">ROUND(SUM(INDIRECT(ADDRESS(ROW()+(-2), COLUMN()+(1), 1)),INDIRECT(ADDRESS(ROW()+(-10), COLUMN()+(1), 1))), 2)</f>
        <v>83.91</v>
      </c>
      <c r="J31" s="14">
        <f ca="1">ROUND(INDIRECT(ADDRESS(ROW()+(0), COLUMN()+(-3), 1))*INDIRECT(ADDRESS(ROW()+(0), COLUMN()+(-1), 1))/100, 2)</f>
        <v>1.68</v>
      </c>
    </row>
    <row r="32" spans="1:10" ht="13.50" thickBot="1" customHeight="1">
      <c r="A32" s="21" t="s">
        <v>69</v>
      </c>
      <c r="B32" s="21"/>
      <c r="C32" s="22"/>
      <c r="D32" s="22"/>
      <c r="E32" s="23"/>
      <c r="F32" s="23"/>
      <c r="G32" s="24" t="s">
        <v>70</v>
      </c>
      <c r="H32" s="24"/>
      <c r="I32" s="25"/>
      <c r="J32" s="26">
        <f ca="1">ROUND(SUM(INDIRECT(ADDRESS(ROW()+(-1), COLUMN()+(0), 1)),INDIRECT(ADDRESS(ROW()+(-3), COLUMN()+(0), 1)),INDIRECT(ADDRESS(ROW()+(-11), COLUMN()+(0), 1))), 2)</f>
        <v>85.59</v>
      </c>
    </row>
    <row r="35" spans="1:10" ht="13.50" thickBot="1" customHeight="1">
      <c r="A35" s="27" t="s">
        <v>71</v>
      </c>
      <c r="B35" s="27"/>
      <c r="C35" s="27"/>
      <c r="D35" s="27"/>
      <c r="E35" s="27"/>
      <c r="F35" s="27" t="s">
        <v>72</v>
      </c>
      <c r="G35" s="27"/>
      <c r="H35" s="27" t="s">
        <v>73</v>
      </c>
      <c r="I35" s="27"/>
      <c r="J35" s="27" t="s">
        <v>74</v>
      </c>
    </row>
    <row r="36" spans="1:10" ht="13.50" thickBot="1" customHeight="1">
      <c r="A36" s="28" t="s">
        <v>75</v>
      </c>
      <c r="B36" s="28"/>
      <c r="C36" s="28"/>
      <c r="D36" s="28"/>
      <c r="E36" s="28"/>
      <c r="F36" s="29">
        <v>1.06202e+06</v>
      </c>
      <c r="G36" s="29"/>
      <c r="H36" s="29">
        <v>1.06202e+06</v>
      </c>
      <c r="I36" s="29"/>
      <c r="J36" s="29" t="s">
        <v>76</v>
      </c>
    </row>
    <row r="37" spans="1:10" ht="13.50" thickBot="1" customHeight="1">
      <c r="A37" s="30" t="s">
        <v>77</v>
      </c>
      <c r="B37" s="30"/>
      <c r="C37" s="30"/>
      <c r="D37" s="30"/>
      <c r="E37" s="30"/>
      <c r="F37" s="31"/>
      <c r="G37" s="31"/>
      <c r="H37" s="31"/>
      <c r="I37" s="31"/>
      <c r="J37" s="31"/>
    </row>
    <row r="38" spans="1:10" ht="13.50" thickBot="1" customHeight="1">
      <c r="A38" s="28" t="s">
        <v>78</v>
      </c>
      <c r="B38" s="28"/>
      <c r="C38" s="28"/>
      <c r="D38" s="28"/>
      <c r="E38" s="28"/>
      <c r="F38" s="29">
        <v>132003</v>
      </c>
      <c r="G38" s="29"/>
      <c r="H38" s="29">
        <v>162004</v>
      </c>
      <c r="I38" s="29"/>
      <c r="J38" s="29" t="s">
        <v>79</v>
      </c>
    </row>
    <row r="39" spans="1:10" ht="13.50" thickBot="1" customHeight="1">
      <c r="A39" s="32" t="s">
        <v>80</v>
      </c>
      <c r="B39" s="32"/>
      <c r="C39" s="32"/>
      <c r="D39" s="32"/>
      <c r="E39" s="32"/>
      <c r="F39" s="33"/>
      <c r="G39" s="33"/>
      <c r="H39" s="33"/>
      <c r="I39" s="33"/>
      <c r="J39" s="33"/>
    </row>
    <row r="40" spans="1:10" ht="13.50" thickBot="1" customHeight="1">
      <c r="A40" s="30" t="s">
        <v>81</v>
      </c>
      <c r="B40" s="30"/>
      <c r="C40" s="30"/>
      <c r="D40" s="30"/>
      <c r="E40" s="30"/>
      <c r="F40" s="31">
        <v>112010</v>
      </c>
      <c r="G40" s="31"/>
      <c r="H40" s="31">
        <v>112010</v>
      </c>
      <c r="I40" s="31"/>
      <c r="J40" s="31"/>
    </row>
    <row r="41" spans="1:10" ht="13.50" thickBot="1" customHeight="1">
      <c r="A41" s="28" t="s">
        <v>82</v>
      </c>
      <c r="B41" s="28"/>
      <c r="C41" s="28"/>
      <c r="D41" s="28"/>
      <c r="E41" s="28"/>
      <c r="F41" s="29">
        <v>1.07202e+06</v>
      </c>
      <c r="G41" s="29"/>
      <c r="H41" s="29">
        <v>1.07202e+06</v>
      </c>
      <c r="I41" s="29"/>
      <c r="J41" s="29" t="s">
        <v>83</v>
      </c>
    </row>
    <row r="42" spans="1:10" ht="24.00" thickBot="1" customHeight="1">
      <c r="A42" s="30" t="s">
        <v>84</v>
      </c>
      <c r="B42" s="30"/>
      <c r="C42" s="30"/>
      <c r="D42" s="30"/>
      <c r="E42" s="30"/>
      <c r="F42" s="31"/>
      <c r="G42" s="31"/>
      <c r="H42" s="31"/>
      <c r="I42" s="31"/>
      <c r="J42" s="31"/>
    </row>
    <row r="43" spans="1:10" ht="13.50" thickBot="1" customHeight="1">
      <c r="A43" s="28" t="s">
        <v>85</v>
      </c>
      <c r="B43" s="28"/>
      <c r="C43" s="28"/>
      <c r="D43" s="28"/>
      <c r="E43" s="28"/>
      <c r="F43" s="29">
        <v>1.18202e+06</v>
      </c>
      <c r="G43" s="29"/>
      <c r="H43" s="29">
        <v>1.18202e+06</v>
      </c>
      <c r="I43" s="29"/>
      <c r="J43" s="29" t="s">
        <v>86</v>
      </c>
    </row>
    <row r="44" spans="1:10" ht="13.50" thickBot="1" customHeight="1">
      <c r="A44" s="30" t="s">
        <v>87</v>
      </c>
      <c r="B44" s="30"/>
      <c r="C44" s="30"/>
      <c r="D44" s="30"/>
      <c r="E44" s="30"/>
      <c r="F44" s="31"/>
      <c r="G44" s="31"/>
      <c r="H44" s="31"/>
      <c r="I44" s="31"/>
      <c r="J44" s="31"/>
    </row>
    <row r="45" spans="1:10" ht="13.50" thickBot="1" customHeight="1">
      <c r="A45" s="28" t="s">
        <v>88</v>
      </c>
      <c r="B45" s="28"/>
      <c r="C45" s="28"/>
      <c r="D45" s="28"/>
      <c r="E45" s="28"/>
      <c r="F45" s="29">
        <v>1.07202e+06</v>
      </c>
      <c r="G45" s="29"/>
      <c r="H45" s="29">
        <v>1.07202e+06</v>
      </c>
      <c r="I45" s="29"/>
      <c r="J45" s="29" t="s">
        <v>89</v>
      </c>
    </row>
    <row r="46" spans="1:10" ht="24.00" thickBot="1" customHeight="1">
      <c r="A46" s="30" t="s">
        <v>90</v>
      </c>
      <c r="B46" s="30"/>
      <c r="C46" s="30"/>
      <c r="D46" s="30"/>
      <c r="E46" s="30"/>
      <c r="F46" s="31"/>
      <c r="G46" s="31"/>
      <c r="H46" s="31"/>
      <c r="I46" s="31"/>
      <c r="J46" s="31"/>
    </row>
    <row r="47" spans="1:10" ht="13.50" thickBot="1" customHeight="1">
      <c r="A47" s="28" t="s">
        <v>91</v>
      </c>
      <c r="B47" s="28"/>
      <c r="C47" s="28"/>
      <c r="D47" s="28"/>
      <c r="E47" s="28"/>
      <c r="F47" s="29">
        <v>142013</v>
      </c>
      <c r="G47" s="29"/>
      <c r="H47" s="29">
        <v>172013</v>
      </c>
      <c r="I47" s="29"/>
      <c r="J47" s="29">
        <v>3</v>
      </c>
    </row>
    <row r="48" spans="1:10" ht="13.50" thickBot="1" customHeight="1">
      <c r="A48" s="30" t="s">
        <v>92</v>
      </c>
      <c r="B48" s="30"/>
      <c r="C48" s="30"/>
      <c r="D48" s="30"/>
      <c r="E48" s="30"/>
      <c r="F48" s="31"/>
      <c r="G48" s="31"/>
      <c r="H48" s="31"/>
      <c r="I48" s="31"/>
      <c r="J48" s="31"/>
    </row>
    <row r="49" spans="1:10" ht="13.50" thickBot="1" customHeight="1">
      <c r="A49" s="28" t="s">
        <v>93</v>
      </c>
      <c r="B49" s="28"/>
      <c r="C49" s="28"/>
      <c r="D49" s="28"/>
      <c r="E49" s="28"/>
      <c r="F49" s="29">
        <v>1.10201e+06</v>
      </c>
      <c r="G49" s="29"/>
      <c r="H49" s="29">
        <v>1.10201e+06</v>
      </c>
      <c r="I49" s="29"/>
      <c r="J49" s="29" t="s">
        <v>94</v>
      </c>
    </row>
    <row r="50" spans="1:10" ht="24.00" thickBot="1" customHeight="1">
      <c r="A50" s="30" t="s">
        <v>95</v>
      </c>
      <c r="B50" s="30"/>
      <c r="C50" s="30"/>
      <c r="D50" s="30"/>
      <c r="E50" s="30"/>
      <c r="F50" s="31"/>
      <c r="G50" s="31"/>
      <c r="H50" s="31"/>
      <c r="I50" s="31"/>
      <c r="J50" s="31"/>
    </row>
    <row r="53" spans="1:1" ht="33.75" thickBot="1" customHeight="1">
      <c r="A53" s="1" t="s">
        <v>96</v>
      </c>
      <c r="B53" s="1"/>
      <c r="C53" s="1"/>
      <c r="D53" s="1"/>
      <c r="E53" s="1"/>
      <c r="F53" s="1"/>
      <c r="G53" s="1"/>
      <c r="H53" s="1"/>
      <c r="I53" s="1"/>
      <c r="J53" s="1"/>
    </row>
    <row r="54" spans="1:1" ht="33.75" thickBot="1" customHeight="1">
      <c r="A54" s="1" t="s">
        <v>97</v>
      </c>
      <c r="B54" s="1"/>
      <c r="C54" s="1"/>
      <c r="D54" s="1"/>
      <c r="E54" s="1"/>
      <c r="F54" s="1"/>
      <c r="G54" s="1"/>
      <c r="H54" s="1"/>
      <c r="I54" s="1"/>
      <c r="J54" s="1"/>
    </row>
    <row r="55" spans="1:1" ht="33.75" thickBot="1" customHeight="1">
      <c r="A55" s="1" t="s">
        <v>98</v>
      </c>
      <c r="B55" s="1"/>
      <c r="C55" s="1"/>
      <c r="D55" s="1"/>
      <c r="E55" s="1"/>
      <c r="F55" s="1"/>
      <c r="G55" s="1"/>
      <c r="H55" s="1"/>
      <c r="I55" s="1"/>
      <c r="J55" s="1"/>
    </row>
  </sheetData>
  <mergeCells count="145">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H18"/>
    <mergeCell ref="A19:B19"/>
    <mergeCell ref="C19:D19"/>
    <mergeCell ref="E19:F19"/>
    <mergeCell ref="G19:H19"/>
    <mergeCell ref="A20:B20"/>
    <mergeCell ref="C20:D20"/>
    <mergeCell ref="E20:F20"/>
    <mergeCell ref="G20:H20"/>
    <mergeCell ref="A21:B21"/>
    <mergeCell ref="C21:D21"/>
    <mergeCell ref="E21:F21"/>
    <mergeCell ref="G21:I21"/>
    <mergeCell ref="A22:B22"/>
    <mergeCell ref="C22:D22"/>
    <mergeCell ref="E22:H22"/>
    <mergeCell ref="A23:B23"/>
    <mergeCell ref="C23:D23"/>
    <mergeCell ref="E23:F23"/>
    <mergeCell ref="G23:H23"/>
    <mergeCell ref="A24:B24"/>
    <mergeCell ref="C24:D24"/>
    <mergeCell ref="E24:F24"/>
    <mergeCell ref="G24:H24"/>
    <mergeCell ref="A25:B25"/>
    <mergeCell ref="C25:D25"/>
    <mergeCell ref="E25:F25"/>
    <mergeCell ref="G25:H25"/>
    <mergeCell ref="A26:B26"/>
    <mergeCell ref="C26:D26"/>
    <mergeCell ref="E26:F26"/>
    <mergeCell ref="G26:H26"/>
    <mergeCell ref="A27:B27"/>
    <mergeCell ref="C27:D27"/>
    <mergeCell ref="E27:F27"/>
    <mergeCell ref="G27:H27"/>
    <mergeCell ref="A28:B28"/>
    <mergeCell ref="C28:D28"/>
    <mergeCell ref="E28:F28"/>
    <mergeCell ref="G28:H28"/>
    <mergeCell ref="A29:B29"/>
    <mergeCell ref="C29:D29"/>
    <mergeCell ref="E29:F29"/>
    <mergeCell ref="G29:I29"/>
    <mergeCell ref="A30:B30"/>
    <mergeCell ref="C30:D30"/>
    <mergeCell ref="E30:H30"/>
    <mergeCell ref="A31:B31"/>
    <mergeCell ref="C31:D31"/>
    <mergeCell ref="E31:F31"/>
    <mergeCell ref="G31:H31"/>
    <mergeCell ref="A32:F32"/>
    <mergeCell ref="G32:I32"/>
    <mergeCell ref="A35:E35"/>
    <mergeCell ref="F35:G35"/>
    <mergeCell ref="H35:I35"/>
    <mergeCell ref="A36:E36"/>
    <mergeCell ref="F36:G37"/>
    <mergeCell ref="H36:I37"/>
    <mergeCell ref="J36:J37"/>
    <mergeCell ref="A37:E37"/>
    <mergeCell ref="A38:E38"/>
    <mergeCell ref="F38:G38"/>
    <mergeCell ref="H38:I38"/>
    <mergeCell ref="J38:J40"/>
    <mergeCell ref="A39:E39"/>
    <mergeCell ref="F39:G39"/>
    <mergeCell ref="H39:I39"/>
    <mergeCell ref="A40:E40"/>
    <mergeCell ref="F40:G40"/>
    <mergeCell ref="H40:I40"/>
    <mergeCell ref="A41:E41"/>
    <mergeCell ref="F41:G42"/>
    <mergeCell ref="H41:I42"/>
    <mergeCell ref="J41:J42"/>
    <mergeCell ref="A42:E42"/>
    <mergeCell ref="A43:E43"/>
    <mergeCell ref="F43:G44"/>
    <mergeCell ref="H43:I44"/>
    <mergeCell ref="J43:J44"/>
    <mergeCell ref="A44:E44"/>
    <mergeCell ref="A45:E45"/>
    <mergeCell ref="F45:G46"/>
    <mergeCell ref="H45:I46"/>
    <mergeCell ref="J45:J46"/>
    <mergeCell ref="A46:E46"/>
    <mergeCell ref="A47:E47"/>
    <mergeCell ref="F47:G48"/>
    <mergeCell ref="H47:I48"/>
    <mergeCell ref="J47:J48"/>
    <mergeCell ref="A48:E48"/>
    <mergeCell ref="A49:E49"/>
    <mergeCell ref="F49:G50"/>
    <mergeCell ref="H49:I50"/>
    <mergeCell ref="J49:J50"/>
    <mergeCell ref="A50:E50"/>
    <mergeCell ref="A53:J53"/>
    <mergeCell ref="A54:J54"/>
    <mergeCell ref="A55:J55"/>
  </mergeCells>
  <pageMargins left="0.147638" right="0.147638" top="0.206693" bottom="0.206693" header="0.0" footer="0.0"/>
  <pageSetup paperSize="9" orientation="portrait"/>
  <rowBreaks count="0" manualBreakCount="0">
    </rowBreaks>
</worksheet>
</file>